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3260" activeTab="1"/>
  </bookViews>
  <sheets>
    <sheet name="งบทดลอง" sheetId="1" r:id="rId1"/>
    <sheet name="งบรับจ่ายเงินสด" sheetId="2" r:id="rId2"/>
    <sheet name="หมายเหตุ 1,2,3" sheetId="3" r:id="rId3"/>
  </sheets>
  <definedNames/>
  <calcPr fullCalcOnLoad="1"/>
</workbook>
</file>

<file path=xl/sharedStrings.xml><?xml version="1.0" encoding="utf-8"?>
<sst xmlns="http://schemas.openxmlformats.org/spreadsheetml/2006/main" count="204" uniqueCount="160">
  <si>
    <t>องค์การบริหารส่วนตำบลท้ายสำเภา อำเภอพระพรหม จังหวัดนครศรีธรรมราช</t>
  </si>
  <si>
    <t>งบทดลอง</t>
  </si>
  <si>
    <t>รายการ</t>
  </si>
  <si>
    <t>รหัสบัญชี</t>
  </si>
  <si>
    <t>เดบิท</t>
  </si>
  <si>
    <t>เครดิต</t>
  </si>
  <si>
    <t>บัญชีเงินฝากธนาคาร เลขที่ 816-1-16930-6</t>
  </si>
  <si>
    <t>บัญชีเงินฝากธนาคาร เลขที่ 816-1-54629-0</t>
  </si>
  <si>
    <t>ลูกหนี้เงินยืม-โครงการเศรษฐกิจชุมชน</t>
  </si>
  <si>
    <t>งบกลาง</t>
  </si>
  <si>
    <t>เงินเดือนพนักงาน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</si>
  <si>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</si>
  <si>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</si>
  <si>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</si>
  <si>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</si>
  <si>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</si>
  <si>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</si>
  <si>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</si>
  <si>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</si>
  <si>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</si>
  <si>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 xml:space="preserve">                     เงินรายรับ (หมายเหตุ 1)</t>
  </si>
  <si>
    <t xml:space="preserve">                     เงินรับฝาก (หมายเหตุ 2)</t>
  </si>
  <si>
    <t xml:space="preserve">                     เงินทุนสำรองเงินสะสม</t>
  </si>
  <si>
    <t xml:space="preserve">                     เงินสะสม</t>
  </si>
  <si>
    <t>องค์การบริหารส่วนตำบลท้ายสำเภา</t>
  </si>
  <si>
    <t>จำนวนเงิน</t>
  </si>
  <si>
    <t>จนถึงปัจจุบัน</t>
  </si>
  <si>
    <t>เดือนนี้</t>
  </si>
  <si>
    <t xml:space="preserve">เกิดขึ้นจริง </t>
  </si>
  <si>
    <t>ยอดยกมา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</si>
  <si>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</si>
  <si>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</si>
  <si>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</si>
  <si>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</si>
  <si>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</si>
  <si>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</si>
  <si>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</si>
  <si>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</si>
  <si>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</si>
  <si>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</si>
  <si>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ภาษีจัดสรร</t>
  </si>
  <si>
    <t>421000</t>
  </si>
  <si>
    <t>เงินอุดหนุนทั่วไป</t>
  </si>
  <si>
    <t>เงินรับฝาก (หมายเหตุ 2)</t>
  </si>
  <si>
    <t>รวมรายรับ</t>
  </si>
  <si>
    <t>รายจ่าย</t>
  </si>
  <si>
    <t>531000</t>
  </si>
  <si>
    <t>532000</t>
  </si>
  <si>
    <t>533000</t>
  </si>
  <si>
    <t>534000</t>
  </si>
  <si>
    <t>541000</t>
  </si>
  <si>
    <t>542000</t>
  </si>
  <si>
    <t>เงินรับฝาก (หมายเหตุ 3)</t>
  </si>
  <si>
    <t>รวมรายจ่าย</t>
  </si>
  <si>
    <t>สูงกว่า</t>
  </si>
  <si>
    <t>รายรับ                                                                     รายจ่าย</t>
  </si>
  <si>
    <t>(ต่ำกว่า)</t>
  </si>
  <si>
    <t>ยอดยกไป</t>
  </si>
  <si>
    <t>ภาษีบำรุงท้องที่</t>
  </si>
  <si>
    <t>ค่าธรรมเนียมเก็บและขนมูลฝอย</t>
  </si>
  <si>
    <t>ภาษีสุรา</t>
  </si>
  <si>
    <t>ภาษีสรรพสามิต</t>
  </si>
  <si>
    <t>ภาษีหัก ณ ที่จ่าย</t>
  </si>
  <si>
    <t>เงินประกันสัญญา</t>
  </si>
  <si>
    <t>ค่าใช้จ่ายในการจัดเก็บภาษีบำรุงท้องที่ 5%</t>
  </si>
  <si>
    <t>ส่วนลดในการจัดเก็บภาษีบำรุงท้องที่ 6%</t>
  </si>
  <si>
    <t>หมวดภาษีอากร</t>
  </si>
  <si>
    <t xml:space="preserve">         ภาษีโรงเรือนและที่ดิน</t>
  </si>
  <si>
    <t xml:space="preserve">         ภาษีบำรุงท้องที่</t>
  </si>
  <si>
    <t xml:space="preserve">        ภาษีป้าย</t>
  </si>
  <si>
    <t>หมวดค่าธรรมเนียม ค่าปรับและใบอนุญาต</t>
  </si>
  <si>
    <t xml:space="preserve">        ค่าธรรมเนียมเก็บและขนมูลฝอย</t>
  </si>
  <si>
    <t>หมวดรายได้จากสาธารณูปโภคและกิจการพาณิชย์</t>
  </si>
  <si>
    <t xml:space="preserve">        ค่าธรรมเนียมขอใช้น้ำ</t>
  </si>
  <si>
    <t>หมวดรายได้เบ็ดเตล็ด</t>
  </si>
  <si>
    <t xml:space="preserve">        รายได้เบ็ดเตล็ดอื่น ๆ</t>
  </si>
  <si>
    <t>หมวดภาษีจัดสรร</t>
  </si>
  <si>
    <t xml:space="preserve">         ภาษีสุรา</t>
  </si>
  <si>
    <t xml:space="preserve">         ภาษีสรรพสามิต</t>
  </si>
  <si>
    <t>หมวดเงินอุดหนุนทั่วไป</t>
  </si>
  <si>
    <t xml:space="preserve">         เงินอุดหนุนทั่วไปตามอำนาจหน้าที่ฯ</t>
  </si>
  <si>
    <t>เงินอุดหนุนเฉพาะกิจ</t>
  </si>
  <si>
    <t xml:space="preserve">        เงินอุดหนุนศูนย์พัฒนาครอบครัวในชุมชน</t>
  </si>
  <si>
    <t xml:space="preserve">       เงินอุดหนุนโครงการสร้างบทบาทและพื้นที่สร้างสรรค์</t>
  </si>
  <si>
    <t xml:space="preserve">       เงินอุดหนุนทั่วไปสงเคราะห์เบี้ยยังชีพคนชรา</t>
  </si>
  <si>
    <t xml:space="preserve">       เงินอุดหนุนเฉพาะกิจค่าครุภัณฑ์ศูนย์พัฒนาเด็กเล็ก</t>
  </si>
  <si>
    <t xml:space="preserve">       เงินอุดหนุนทั่วไปค่าจัดซื้ออาหารเสริม (นม) ป.5-6</t>
  </si>
  <si>
    <t>รวมทั้งสิ้น</t>
  </si>
  <si>
    <t xml:space="preserve">          ภาษีหัก ณ ที่จ่าย</t>
  </si>
  <si>
    <t xml:space="preserve">          เงินประกันสัญญา</t>
  </si>
  <si>
    <t xml:space="preserve">         คชจ.ภบท.5%</t>
  </si>
  <si>
    <t xml:space="preserve">         ส่วนลด ภบท.6%</t>
  </si>
  <si>
    <t xml:space="preserve">        ค่าขายแบบแปลน</t>
  </si>
  <si>
    <t>521000</t>
  </si>
  <si>
    <t>522000</t>
  </si>
  <si>
    <t>บัญชีเงินฝากธนาคาร เลขที่ 015-2-17080-3</t>
  </si>
  <si>
    <t>บัญชีเงินฝากธนาคาร เลขที่ 015-4-26015-5</t>
  </si>
  <si>
    <t xml:space="preserve">                     เงินรับฝากโครงการเศรษฐกิจชุมชน</t>
  </si>
  <si>
    <t>บัญชีเงินฝากธนาคาร เลขที่ 816-2-06259-9</t>
  </si>
  <si>
    <t>หมวดรายได้จากทรัพย์สิน</t>
  </si>
  <si>
    <t>เงินเดือน(ฝ่ายการเมือง)</t>
  </si>
  <si>
    <t>เงินเดือน(ฝ่ายประจำ)</t>
  </si>
  <si>
    <t xml:space="preserve">  รวมทั้งสิ้น</t>
  </si>
  <si>
    <t>ลูกหนี้ภาษีบำรุงท้องที่</t>
  </si>
  <si>
    <t>ลูกหนี้ภาษีโรงเรือนและที่ดิน</t>
  </si>
  <si>
    <t>ลูกหนี้ภาษีป้าย</t>
  </si>
  <si>
    <t>ค่าธรรมเนียมจดทะเบียนพาณิชย์</t>
  </si>
  <si>
    <t xml:space="preserve">        ค่าธรรมเนียมจดทะเบียนพาณิชย์</t>
  </si>
  <si>
    <t>ลูกหนี้ค่าขยะมูลฝอย</t>
  </si>
  <si>
    <t>ลูกหนี้ค่าน้ำประปา</t>
  </si>
  <si>
    <t xml:space="preserve">                     รายจ่ายค้างจ่าย</t>
  </si>
  <si>
    <t>เงินเดือนฝ่ายการเมือง</t>
  </si>
  <si>
    <t>ภาษีโรงเรือนและที่ดิน</t>
  </si>
  <si>
    <t>ค่าใบอนุญาตประกอบการค้าสำหรับกิจการที่เป็นอันตรายต่อสุขภาพ</t>
  </si>
  <si>
    <t>รายได้เบ็ดเตล็ดอื่นๆ</t>
  </si>
  <si>
    <t xml:space="preserve">        ค่าใบอนุญาตประกอบกิจการค้าที่เป็นอันตรายต่อสุขภาพ</t>
  </si>
  <si>
    <t xml:space="preserve">          เงินมัดจำประกันสัญญา</t>
  </si>
  <si>
    <t>ค่าธรรมเนียมเกี่ยวกับการควบคุมอาคาร</t>
  </si>
  <si>
    <t>ลูกหนี้เงินยืมโครงการเศรษฐกิจชุมชน</t>
  </si>
  <si>
    <t>เงินรับฝากโครงการเศรษฐกิจชุมชน</t>
  </si>
  <si>
    <t>เงินสะสม</t>
  </si>
  <si>
    <t>561000</t>
  </si>
  <si>
    <t>รายงาน รับ - จ่ายเงิน</t>
  </si>
  <si>
    <t>ปีงบประมาณ 2560 ประจำเดือน ตุลาคม 2559</t>
  </si>
  <si>
    <t>(บาท)</t>
  </si>
  <si>
    <t>ประมาณการ</t>
  </si>
  <si>
    <t>เงินอุดหนุนระบุ</t>
  </si>
  <si>
    <t>วัตถุประสงค์/เฉพาะกิจ</t>
  </si>
  <si>
    <t>รวม</t>
  </si>
  <si>
    <t>431000</t>
  </si>
  <si>
    <t>ลูกหนี้เงินยืมงบประมาณ</t>
  </si>
  <si>
    <t>รายได้จากรัฐบาลค้างรับ</t>
  </si>
  <si>
    <t>รายจ่ายค้างจ่าย</t>
  </si>
  <si>
    <t>510000</t>
  </si>
  <si>
    <t>551000</t>
  </si>
  <si>
    <t>ณ  วันที่  31  ตุลาคม  2559</t>
  </si>
  <si>
    <t>รายไดจากรัฐบาลค้างรับ</t>
  </si>
  <si>
    <t>รายรับ (หมายเหตุ 1) ประกอบงบทดลอง  เดือนตุลาคม 2559</t>
  </si>
  <si>
    <t>ค่าเช่าที่ดิน</t>
  </si>
  <si>
    <t>ค่าขายแบบแปลน</t>
  </si>
  <si>
    <t xml:space="preserve">ภาษีมูลค่าเพิ่มตาม พรบ.จัดสรรรายได้ </t>
  </si>
  <si>
    <t>ค่าภาคหลวงปิโตรเลียม</t>
  </si>
  <si>
    <t>ค่าธรรมเนียมจดทะเบียนสิทธิและนิติกรรมตามประมวลกฎหมายที่ดิน</t>
  </si>
  <si>
    <t>ภาษีจัดสรรอื่น ๆ</t>
  </si>
  <si>
    <t>เงินอุดหนุนทั่วไปตามอำนาจหน้าที่และภารกิจถ่ายโอนเลือกทำ</t>
  </si>
  <si>
    <t>เงินรับฝาก (หมายเหตุ 2) ประกอบงบทดลอง เดือนตุลาคม 2559</t>
  </si>
  <si>
    <t xml:space="preserve">                     เงินรับฝากรอคืนจังหวัด</t>
  </si>
  <si>
    <r>
      <t>รายรับ</t>
    </r>
    <r>
      <rPr>
        <b/>
        <sz val="14"/>
        <rFont val="Angsana New"/>
        <family val="1"/>
      </rPr>
      <t xml:space="preserve">  (หมายเหตุ 1)</t>
    </r>
  </si>
  <si>
    <t>เงินรายรับ (หมายเหตุ 1) ประกอบรายงานรับ-จ่ายเงินสด เดือนตุลาคม 2559</t>
  </si>
  <si>
    <t>เงินรับฝาก (หมายเหตุ 2) ประกอบรายงานรับ-จ่ายเงินสด เดือนตุลาคม 2559</t>
  </si>
  <si>
    <t xml:space="preserve">        ค่าธรรมเนียมเกี่ยวกับการควบคุมอาคาร</t>
  </si>
  <si>
    <t xml:space="preserve">        ค่าเช่าที่ดิน</t>
  </si>
  <si>
    <t xml:space="preserve">         ภาษีมูลค่าเพิ่มตามพรบ.จัดสรรรายได้</t>
  </si>
  <si>
    <t xml:space="preserve">         ค่าภาคหลวงปิโตรเลียม</t>
  </si>
  <si>
    <t xml:space="preserve">         ค่าธรรมเนียมจดทะเบียนสิทธิและนิติกรรมตามประมวลกฎหมายที่ดิน</t>
  </si>
  <si>
    <t xml:space="preserve">         ภาษีจัดสรรอื่น ๆ</t>
  </si>
  <si>
    <t>เงินรับฝาก(หมายเหตุ 3) ประกอบรายงานรับ-จ่ายเงินสด เดือนตุลาคม  2559</t>
  </si>
  <si>
    <t>เงินรับฝากประกันสังคม</t>
  </si>
  <si>
    <t>งบกลาง -เบียยังชีพผู้สูงอายุ</t>
  </si>
  <si>
    <t>ที่เกิดขึ้นจริง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</si>
</sst>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Tahoma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8"/>
      <name val="Arial"/>
      <family val="2"/>
    </font>
    <font>
      <sz val="14"/>
      <name val="Angsana New"/>
      <family val="1"/>
    </font>
    <font>
      <sz val="15"/>
      <name val="Angsana New"/>
      <family val="1"/>
    </font>
    <font>
      <b/>
      <u val="single"/>
      <sz val="14"/>
      <name val="Angsana New"/>
      <family val="1"/>
    </font>
    <font>
      <b/>
      <sz val="14"/>
      <name val="Angsana New"/>
      <family val="1"/>
    </font>
    <font>
      <sz val="13"/>
      <name val="Angsana New"/>
      <family val="1"/>
    </font>
    <font>
      <b/>
      <sz val="15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0"/>
    </font>
    <font>
      <sz val="15"/>
      <color indexed="8"/>
      <name val="Angsana New"/>
      <family val="0"/>
    </font>
    <font>
      <sz val="14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/>
      <right style="thin"/>
      <top/>
      <bottom/>
    </border>
    <border>
      <left style="thin"/>
      <right style="thin"/>
      <top style="double"/>
      <bottom style="double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3" fontId="3" fillId="0" borderId="10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3" fontId="3" fillId="0" borderId="0" xfId="36" applyFont="1" applyAlignment="1">
      <alignment/>
    </xf>
    <xf numFmtId="0" fontId="4" fillId="0" borderId="10" xfId="0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2" xfId="0" applyNumberFormat="1" applyFont="1" applyBorder="1" applyAlignment="1">
      <alignment/>
    </xf>
    <xf numFmtId="43" fontId="2" fillId="0" borderId="13" xfId="0" applyNumberFormat="1" applyFont="1" applyBorder="1" applyAlignment="1">
      <alignment/>
    </xf>
    <xf numFmtId="43" fontId="3" fillId="0" borderId="12" xfId="36" applyNumberFormat="1" applyFont="1" applyBorder="1" applyAlignment="1">
      <alignment/>
    </xf>
    <xf numFmtId="43" fontId="3" fillId="0" borderId="10" xfId="36" applyNumberFormat="1" applyFont="1" applyBorder="1" applyAlignment="1">
      <alignment/>
    </xf>
    <xf numFmtId="43" fontId="2" fillId="0" borderId="0" xfId="36" applyNumberFormat="1" applyFont="1" applyBorder="1" applyAlignment="1">
      <alignment/>
    </xf>
    <xf numFmtId="0" fontId="4" fillId="0" borderId="12" xfId="0" applyFont="1" applyBorder="1" applyAlignment="1">
      <alignment/>
    </xf>
    <xf numFmtId="43" fontId="2" fillId="0" borderId="13" xfId="36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43" fontId="3" fillId="0" borderId="14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43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3" fontId="2" fillId="0" borderId="13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43" fontId="3" fillId="0" borderId="12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43" fontId="6" fillId="0" borderId="0" xfId="36" applyFont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 quotePrefix="1">
      <alignment horizontal="center"/>
    </xf>
    <xf numFmtId="4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shrinkToFi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43" fontId="7" fillId="0" borderId="13" xfId="0" applyNumberFormat="1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43" fontId="2" fillId="0" borderId="0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3" fontId="6" fillId="0" borderId="21" xfId="0" applyNumberFormat="1" applyFont="1" applyBorder="1" applyAlignment="1">
      <alignment/>
    </xf>
    <xf numFmtId="43" fontId="6" fillId="0" borderId="0" xfId="0" applyNumberFormat="1" applyFont="1" applyAlignment="1">
      <alignment/>
    </xf>
    <xf numFmtId="0" fontId="6" fillId="0" borderId="21" xfId="0" applyFont="1" applyBorder="1" applyAlignment="1">
      <alignment/>
    </xf>
    <xf numFmtId="43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3" fontId="6" fillId="0" borderId="12" xfId="0" applyNumberFormat="1" applyFont="1" applyBorder="1" applyAlignment="1">
      <alignment/>
    </xf>
    <xf numFmtId="43" fontId="6" fillId="0" borderId="13" xfId="0" applyNumberFormat="1" applyFont="1" applyBorder="1" applyAlignment="1">
      <alignment/>
    </xf>
    <xf numFmtId="43" fontId="6" fillId="0" borderId="18" xfId="0" applyNumberFormat="1" applyFont="1" applyBorder="1" applyAlignment="1">
      <alignment/>
    </xf>
    <xf numFmtId="43" fontId="6" fillId="0" borderId="16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2" xfId="0" applyFont="1" applyBorder="1" applyAlignment="1">
      <alignment horizontal="center"/>
    </xf>
    <xf numFmtId="43" fontId="6" fillId="0" borderId="19" xfId="0" applyNumberFormat="1" applyFont="1" applyBorder="1" applyAlignment="1">
      <alignment/>
    </xf>
    <xf numFmtId="43" fontId="6" fillId="0" borderId="20" xfId="0" applyNumberFormat="1" applyFont="1" applyBorder="1" applyAlignment="1">
      <alignment/>
    </xf>
    <xf numFmtId="0" fontId="9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41" fontId="6" fillId="0" borderId="10" xfId="0" applyNumberFormat="1" applyFont="1" applyBorder="1" applyAlignment="1">
      <alignment horizontal="left"/>
    </xf>
    <xf numFmtId="43" fontId="6" fillId="0" borderId="11" xfId="0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 horizontal="center" shrinkToFit="1"/>
    </xf>
    <xf numFmtId="40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 shrinkToFit="1"/>
    </xf>
    <xf numFmtId="0" fontId="6" fillId="0" borderId="10" xfId="0" applyFont="1" applyBorder="1" applyAlignment="1">
      <alignment horizontal="center"/>
    </xf>
    <xf numFmtId="43" fontId="6" fillId="0" borderId="25" xfId="0" applyNumberFormat="1" applyFont="1" applyBorder="1" applyAlignment="1">
      <alignment/>
    </xf>
    <xf numFmtId="43" fontId="6" fillId="0" borderId="22" xfId="0" applyNumberFormat="1" applyFont="1" applyBorder="1" applyAlignment="1">
      <alignment/>
    </xf>
    <xf numFmtId="43" fontId="6" fillId="0" borderId="0" xfId="0" applyNumberFormat="1" applyFont="1" applyBorder="1" applyAlignment="1">
      <alignment/>
    </xf>
    <xf numFmtId="43" fontId="6" fillId="0" borderId="14" xfId="0" applyNumberFormat="1" applyFont="1" applyBorder="1" applyAlignment="1">
      <alignment/>
    </xf>
    <xf numFmtId="43" fontId="6" fillId="0" borderId="23" xfId="0" applyNumberFormat="1" applyFont="1" applyBorder="1" applyAlignment="1">
      <alignment/>
    </xf>
    <xf numFmtId="43" fontId="6" fillId="0" borderId="24" xfId="0" applyNumberFormat="1" applyFont="1" applyBorder="1" applyAlignment="1">
      <alignment/>
    </xf>
    <xf numFmtId="43" fontId="6" fillId="0" borderId="26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3" fontId="6" fillId="0" borderId="15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shrinkToFit="1"/>
    </xf>
    <xf numFmtId="0" fontId="2" fillId="0" borderId="31" xfId="0" applyFont="1" applyFill="1" applyBorder="1" applyAlignment="1">
      <alignment horizont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34</xdr:row>
      <xdr:rowOff>85725</xdr:rowOff>
    </xdr:from>
    <xdr:to>
      <xdr:col>3</xdr:col>
      <xdr:colOff>1133475</xdr:colOff>
      <xdr:row>39</xdr:row>
      <xdr:rowOff>123825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572000" y="11039475"/>
          <a:ext cx="2762250" cy="1743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ตรวจสอบแล้วถูกต้อง
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(นางจิตรา  ศรีพิบูลย์)
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นายกองค์การบริหารส่วนตำบลท้ายสำเภา</a:t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2476500</xdr:colOff>
      <xdr:row>38</xdr:row>
      <xdr:rowOff>123825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11029950"/>
          <a:ext cx="247650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ตรวจสอบแล้วถูกต้อง
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(นางวัฒนะ   เพชรฤทธิ์)
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ผู้อำนวยการกองคลัง</a:t>
          </a:r>
        </a:p>
      </xdr:txBody>
    </xdr:sp>
    <xdr:clientData/>
  </xdr:twoCellAnchor>
  <xdr:twoCellAnchor>
    <xdr:from>
      <xdr:col>0</xdr:col>
      <xdr:colOff>2505075</xdr:colOff>
      <xdr:row>34</xdr:row>
      <xdr:rowOff>114300</xdr:rowOff>
    </xdr:from>
    <xdr:to>
      <xdr:col>1</xdr:col>
      <xdr:colOff>676275</xdr:colOff>
      <xdr:row>38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505075" y="11068050"/>
          <a:ext cx="2266950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ตรวจสอบแล้วถูกต้อง
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(นายสิระเชษฐ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จูงศิริ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)
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ปลัดองค์การบริหารส่วนตำบล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70</xdr:row>
      <xdr:rowOff>38100</xdr:rowOff>
    </xdr:from>
    <xdr:to>
      <xdr:col>2</xdr:col>
      <xdr:colOff>209550</xdr:colOff>
      <xdr:row>73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" y="20907375"/>
          <a:ext cx="18192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(ลงชื่อ)...................................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(นางวัฒนะ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เพชรฤทธิ์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ผู้อำนวยการกองคลัง</a:t>
          </a:r>
        </a:p>
      </xdr:txBody>
    </xdr:sp>
    <xdr:clientData/>
  </xdr:twoCellAnchor>
  <xdr:twoCellAnchor>
    <xdr:from>
      <xdr:col>4</xdr:col>
      <xdr:colOff>1152525</xdr:colOff>
      <xdr:row>70</xdr:row>
      <xdr:rowOff>19050</xdr:rowOff>
    </xdr:from>
    <xdr:to>
      <xdr:col>7</xdr:col>
      <xdr:colOff>0</xdr:colOff>
      <xdr:row>74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686300" y="20888325"/>
          <a:ext cx="250507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(ลงชื่อ)....................................................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 (นางจิตรา  ศรีพิบูลย์)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นายกองค์การบริหารส่วนตำบลท้ายสำเภา</a:t>
          </a:r>
        </a:p>
      </xdr:txBody>
    </xdr:sp>
    <xdr:clientData/>
  </xdr:twoCellAnchor>
  <xdr:twoCellAnchor>
    <xdr:from>
      <xdr:col>2</xdr:col>
      <xdr:colOff>409575</xdr:colOff>
      <xdr:row>70</xdr:row>
      <xdr:rowOff>66675</xdr:rowOff>
    </xdr:from>
    <xdr:to>
      <xdr:col>4</xdr:col>
      <xdr:colOff>857250</xdr:colOff>
      <xdr:row>73</xdr:row>
      <xdr:rowOff>104775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266950" y="20935950"/>
          <a:ext cx="21240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(ลงชื่อ)...................................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 (นายสิระเชษฐ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จูงศิริ)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ปลัดองค์การบริหารส่วนตำบลท้ายสำเภา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37">
      <selection activeCell="A10" sqref="A10"/>
    </sheetView>
  </sheetViews>
  <sheetFormatPr defaultColWidth="9.140625" defaultRowHeight="12.75"/>
  <cols>
    <col min="1" max="1" width="61.421875" style="1" customWidth="1"/>
    <col min="2" max="2" width="12.8515625" style="1" customWidth="1"/>
    <col min="3" max="4" width="18.7109375" style="1" customWidth="1"/>
    <col min="5" max="5" width="11.28125" style="1" bestFit="1" customWidth="1"/>
    <col min="6" max="7" width="13.8515625" style="1" bestFit="1" customWidth="1"/>
    <col min="8" max="8" width="10.003906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4" ht="23.25">
      <c r="A1" s="90" t="s">
        <v>0</v>
      </c>
      <c r="B1" s="90"/>
      <c r="C1" s="90"/>
      <c r="D1" s="90"/>
    </row>
    <row r="2" spans="1:4" ht="23.25">
      <c r="A2" s="90" t="s">
        <v>1</v>
      </c>
      <c r="B2" s="90"/>
      <c r="C2" s="90"/>
      <c r="D2" s="90"/>
    </row>
    <row r="3" spans="1:4" ht="24" thickBot="1">
      <c r="A3" s="91" t="s">
        <v>135</v>
      </c>
      <c r="B3" s="91"/>
      <c r="C3" s="91"/>
      <c r="D3" s="91"/>
    </row>
    <row r="4" spans="1:4" ht="27" customHeight="1" thickBot="1" thickTop="1">
      <c r="A4" s="30" t="s">
        <v>2</v>
      </c>
      <c r="B4" s="31" t="s">
        <v>3</v>
      </c>
      <c r="C4" s="32" t="s">
        <v>4</v>
      </c>
      <c r="D4" s="32" t="s">
        <v>5</v>
      </c>
    </row>
    <row r="5" spans="1:6" ht="25.5" customHeight="1" thickTop="1">
      <c r="A5" s="33" t="s">
        <v>6</v>
      </c>
      <c r="B5" s="34">
        <v>110201</v>
      </c>
      <c r="C5" s="35">
        <v>37013965.67</v>
      </c>
      <c r="D5" s="35"/>
      <c r="F5" s="4"/>
    </row>
    <row r="6" spans="1:6" ht="25.5" customHeight="1">
      <c r="A6" s="33" t="s">
        <v>7</v>
      </c>
      <c r="B6" s="34">
        <v>110201</v>
      </c>
      <c r="C6" s="35">
        <v>960822.48</v>
      </c>
      <c r="D6" s="35"/>
      <c r="F6" s="4"/>
    </row>
    <row r="7" spans="1:6" ht="25.5" customHeight="1">
      <c r="A7" s="33" t="s">
        <v>98</v>
      </c>
      <c r="B7" s="34">
        <v>110202</v>
      </c>
      <c r="C7" s="35">
        <v>9891326.62</v>
      </c>
      <c r="D7" s="35"/>
      <c r="F7" s="4"/>
    </row>
    <row r="8" spans="1:4" ht="25.5" customHeight="1">
      <c r="A8" s="33" t="s">
        <v>95</v>
      </c>
      <c r="B8" s="34">
        <v>110201</v>
      </c>
      <c r="C8" s="35">
        <v>3071323.13</v>
      </c>
      <c r="D8" s="35"/>
    </row>
    <row r="9" spans="1:6" ht="25.5" customHeight="1">
      <c r="A9" s="33" t="s">
        <v>96</v>
      </c>
      <c r="B9" s="34">
        <v>110202</v>
      </c>
      <c r="C9" s="35">
        <v>11468518.89</v>
      </c>
      <c r="D9" s="35"/>
      <c r="F9" s="4"/>
    </row>
    <row r="10" spans="1:6" ht="25.5" customHeight="1">
      <c r="A10" s="33" t="s">
        <v>130</v>
      </c>
      <c r="B10" s="34">
        <v>110605</v>
      </c>
      <c r="C10" s="35">
        <v>117660</v>
      </c>
      <c r="D10" s="35"/>
      <c r="F10" s="4"/>
    </row>
    <row r="11" spans="1:4" ht="25.5" customHeight="1">
      <c r="A11" s="33" t="s">
        <v>104</v>
      </c>
      <c r="B11" s="36">
        <v>110601</v>
      </c>
      <c r="C11" s="35">
        <v>31818</v>
      </c>
      <c r="D11" s="35"/>
    </row>
    <row r="12" spans="1:4" ht="25.5" customHeight="1">
      <c r="A12" s="33" t="s">
        <v>105</v>
      </c>
      <c r="B12" s="36">
        <v>110602</v>
      </c>
      <c r="C12" s="35">
        <v>7728</v>
      </c>
      <c r="D12" s="35"/>
    </row>
    <row r="13" spans="1:4" ht="25.5" customHeight="1">
      <c r="A13" s="33" t="s">
        <v>103</v>
      </c>
      <c r="B13" s="36">
        <v>110602</v>
      </c>
      <c r="C13" s="35">
        <v>41931.64</v>
      </c>
      <c r="D13" s="35"/>
    </row>
    <row r="14" spans="1:4" ht="25.5" customHeight="1">
      <c r="A14" s="33" t="s">
        <v>108</v>
      </c>
      <c r="B14" s="36">
        <v>110609</v>
      </c>
      <c r="C14" s="35">
        <v>127370</v>
      </c>
      <c r="D14" s="35"/>
    </row>
    <row r="15" spans="1:4" ht="25.5" customHeight="1">
      <c r="A15" s="33" t="s">
        <v>109</v>
      </c>
      <c r="B15" s="36">
        <v>110609</v>
      </c>
      <c r="C15" s="35">
        <v>93859</v>
      </c>
      <c r="D15" s="35"/>
    </row>
    <row r="16" spans="1:4" ht="25.5" customHeight="1">
      <c r="A16" s="33" t="s">
        <v>8</v>
      </c>
      <c r="B16" s="36">
        <v>110612</v>
      </c>
      <c r="C16" s="35">
        <v>240000</v>
      </c>
      <c r="D16" s="35"/>
    </row>
    <row r="17" spans="1:4" ht="25.5" customHeight="1">
      <c r="A17" s="33" t="s">
        <v>136</v>
      </c>
      <c r="B17" s="36">
        <v>110611</v>
      </c>
      <c r="C17" s="35">
        <v>87817</v>
      </c>
      <c r="D17" s="35"/>
    </row>
    <row r="18" spans="1:4" ht="25.5" customHeight="1">
      <c r="A18" s="33" t="s">
        <v>9</v>
      </c>
      <c r="B18" s="36">
        <v>511000</v>
      </c>
      <c r="C18" s="35">
        <v>1549912</v>
      </c>
      <c r="D18" s="35"/>
    </row>
    <row r="19" spans="1:4" ht="25.5" customHeight="1">
      <c r="A19" s="33" t="s">
        <v>111</v>
      </c>
      <c r="B19" s="36">
        <v>521000</v>
      </c>
      <c r="C19" s="35">
        <v>250260</v>
      </c>
      <c r="D19" s="35"/>
    </row>
    <row r="20" spans="1:4" ht="25.5" customHeight="1">
      <c r="A20" s="33" t="s">
        <v>10</v>
      </c>
      <c r="B20" s="34">
        <v>522000</v>
      </c>
      <c r="C20" s="35">
        <v>564560</v>
      </c>
      <c r="D20" s="35"/>
    </row>
    <row r="21" spans="1:4" ht="25.5" customHeight="1">
      <c r="A21" s="33" t="s">
        <v>11</v>
      </c>
      <c r="B21" s="34">
        <v>522000</v>
      </c>
      <c r="C21" s="35">
        <v>446099</v>
      </c>
      <c r="D21" s="35"/>
    </row>
    <row r="22" spans="1:4" ht="25.5" customHeight="1">
      <c r="A22" s="33" t="s">
        <v>12</v>
      </c>
      <c r="B22" s="34">
        <v>531000</v>
      </c>
      <c r="C22" s="35">
        <v>32150</v>
      </c>
      <c r="D22" s="35"/>
    </row>
    <row r="23" spans="1:4" ht="25.5" customHeight="1">
      <c r="A23" s="33" t="s">
        <v>13</v>
      </c>
      <c r="B23" s="34">
        <v>532000</v>
      </c>
      <c r="C23" s="35">
        <v>13225</v>
      </c>
      <c r="D23" s="35"/>
    </row>
    <row r="24" spans="1:4" ht="25.5" customHeight="1">
      <c r="A24" s="33" t="s">
        <v>14</v>
      </c>
      <c r="B24" s="34">
        <v>533000</v>
      </c>
      <c r="C24" s="35">
        <v>0</v>
      </c>
      <c r="D24" s="35"/>
    </row>
    <row r="25" spans="1:4" ht="25.5" customHeight="1">
      <c r="A25" s="33" t="s">
        <v>15</v>
      </c>
      <c r="B25" s="34">
        <v>534000</v>
      </c>
      <c r="C25" s="35">
        <v>42348.58</v>
      </c>
      <c r="D25" s="35"/>
    </row>
    <row r="26" spans="1:6" ht="25.5" customHeight="1">
      <c r="A26" s="33" t="s">
        <v>16</v>
      </c>
      <c r="B26" s="34">
        <v>561000</v>
      </c>
      <c r="C26" s="35">
        <v>100000</v>
      </c>
      <c r="D26" s="35"/>
      <c r="F26" s="4">
        <f>C34-D34</f>
        <v>0</v>
      </c>
    </row>
    <row r="27" spans="1:4" ht="25.5" customHeight="1">
      <c r="A27" s="33" t="s">
        <v>20</v>
      </c>
      <c r="B27" s="36">
        <v>400000</v>
      </c>
      <c r="C27" s="37"/>
      <c r="D27" s="35">
        <v>13853894.38</v>
      </c>
    </row>
    <row r="28" spans="1:6" ht="25.5" customHeight="1">
      <c r="A28" s="33" t="s">
        <v>21</v>
      </c>
      <c r="B28" s="34">
        <v>230199</v>
      </c>
      <c r="C28" s="37"/>
      <c r="D28" s="35">
        <v>1301420.58</v>
      </c>
      <c r="F28" s="4"/>
    </row>
    <row r="29" spans="1:6" ht="25.5" customHeight="1">
      <c r="A29" s="33" t="s">
        <v>97</v>
      </c>
      <c r="B29" s="34">
        <v>230118</v>
      </c>
      <c r="C29" s="35"/>
      <c r="D29" s="35">
        <v>1200822.48</v>
      </c>
      <c r="F29" s="4"/>
    </row>
    <row r="30" spans="1:6" ht="25.5" customHeight="1">
      <c r="A30" s="38" t="s">
        <v>110</v>
      </c>
      <c r="B30" s="36">
        <v>210402</v>
      </c>
      <c r="C30" s="35"/>
      <c r="D30" s="35">
        <v>4529785.74</v>
      </c>
      <c r="F30" s="4"/>
    </row>
    <row r="31" spans="1:6" ht="25.5" customHeight="1">
      <c r="A31" s="38" t="s">
        <v>146</v>
      </c>
      <c r="B31" s="36">
        <v>230116</v>
      </c>
      <c r="C31" s="35"/>
      <c r="D31" s="35">
        <v>525006</v>
      </c>
      <c r="F31" s="4"/>
    </row>
    <row r="32" spans="1:6" ht="25.5" customHeight="1">
      <c r="A32" s="33" t="s">
        <v>23</v>
      </c>
      <c r="B32" s="34">
        <v>310000</v>
      </c>
      <c r="C32" s="35"/>
      <c r="D32" s="35">
        <v>21701964.2</v>
      </c>
      <c r="F32" s="4"/>
    </row>
    <row r="33" spans="1:6" ht="25.5" customHeight="1">
      <c r="A33" s="33" t="s">
        <v>22</v>
      </c>
      <c r="B33" s="34">
        <v>320000</v>
      </c>
      <c r="C33" s="35"/>
      <c r="D33" s="35">
        <v>23039801.63</v>
      </c>
      <c r="F33" s="4"/>
    </row>
    <row r="34" spans="1:6" ht="25.5" customHeight="1" thickBot="1">
      <c r="A34" s="39"/>
      <c r="B34" s="40"/>
      <c r="C34" s="41">
        <f>SUM(C5:C33)</f>
        <v>66152695.01</v>
      </c>
      <c r="D34" s="41">
        <f>SUM(D27:D33)</f>
        <v>66152695.00999999</v>
      </c>
      <c r="E34" s="4"/>
      <c r="F34" s="4"/>
    </row>
    <row r="35" ht="25.5" customHeight="1" thickTop="1"/>
    <row r="36" ht="32.2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</sheetData>
  <sheetProtection/>
  <mergeCells count="3">
    <mergeCell ref="A1:D1"/>
    <mergeCell ref="A2:D2"/>
    <mergeCell ref="A3:D3"/>
  </mergeCells>
  <printOptions/>
  <pageMargins left="0.5511811023622047" right="0" top="0" bottom="0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11.7109375" style="1" customWidth="1"/>
    <col min="2" max="2" width="16.140625" style="1" customWidth="1"/>
    <col min="3" max="3" width="12.421875" style="1" customWidth="1"/>
    <col min="4" max="4" width="12.7109375" style="1" customWidth="1"/>
    <col min="5" max="5" width="30.421875" style="1" customWidth="1"/>
    <col min="6" max="6" width="8.57421875" style="1" customWidth="1"/>
    <col min="7" max="7" width="15.8515625" style="1" customWidth="1"/>
    <col min="8" max="9" width="13.8515625" style="1" bestFit="1" customWidth="1"/>
    <col min="10" max="10" width="12.7109375" style="1" bestFit="1" customWidth="1"/>
    <col min="11" max="11" width="9.00390625" style="1" customWidth="1"/>
    <col min="12" max="12" width="12.00390625" style="1" bestFit="1" customWidth="1"/>
    <col min="13" max="13" width="9.140625" style="1" customWidth="1"/>
    <col min="14" max="14" width="12.7109375" style="1" bestFit="1" customWidth="1"/>
    <col min="15" max="16384" width="9.140625" style="1" customWidth="1"/>
  </cols>
  <sheetData>
    <row r="1" spans="1:7" ht="23.25">
      <c r="A1" s="100" t="s">
        <v>24</v>
      </c>
      <c r="B1" s="100"/>
      <c r="C1" s="100"/>
      <c r="D1" s="100"/>
      <c r="E1" s="100"/>
      <c r="F1" s="100"/>
      <c r="G1" s="100"/>
    </row>
    <row r="2" spans="1:7" ht="23.25">
      <c r="A2" s="100" t="s">
        <v>122</v>
      </c>
      <c r="B2" s="100"/>
      <c r="C2" s="100"/>
      <c r="D2" s="100"/>
      <c r="E2" s="100"/>
      <c r="F2" s="100"/>
      <c r="G2" s="100"/>
    </row>
    <row r="3" spans="1:7" ht="24" thickBot="1">
      <c r="A3" s="101" t="s">
        <v>123</v>
      </c>
      <c r="B3" s="101"/>
      <c r="C3" s="101"/>
      <c r="D3" s="101"/>
      <c r="E3" s="101"/>
      <c r="F3" s="101"/>
      <c r="G3" s="101"/>
    </row>
    <row r="4" spans="1:8" ht="24" customHeight="1" thickTop="1">
      <c r="A4" s="92" t="s">
        <v>26</v>
      </c>
      <c r="B4" s="93"/>
      <c r="C4" s="93"/>
      <c r="D4" s="93"/>
      <c r="E4" s="94" t="s">
        <v>2</v>
      </c>
      <c r="F4" s="97" t="s">
        <v>3</v>
      </c>
      <c r="G4" s="45" t="s">
        <v>25</v>
      </c>
      <c r="H4" s="27"/>
    </row>
    <row r="5" spans="1:8" ht="24" customHeight="1">
      <c r="A5" s="46" t="s">
        <v>125</v>
      </c>
      <c r="B5" s="46" t="s">
        <v>126</v>
      </c>
      <c r="C5" s="46" t="s">
        <v>128</v>
      </c>
      <c r="D5" s="46" t="s">
        <v>28</v>
      </c>
      <c r="E5" s="95"/>
      <c r="F5" s="98"/>
      <c r="G5" s="47" t="s">
        <v>27</v>
      </c>
      <c r="H5" s="27"/>
    </row>
    <row r="6" spans="1:8" ht="24" customHeight="1">
      <c r="A6" s="42" t="s">
        <v>124</v>
      </c>
      <c r="B6" s="42" t="s">
        <v>127</v>
      </c>
      <c r="C6" s="42" t="s">
        <v>124</v>
      </c>
      <c r="D6" s="42" t="s">
        <v>124</v>
      </c>
      <c r="E6" s="95"/>
      <c r="F6" s="98"/>
      <c r="G6" s="47" t="s">
        <v>159</v>
      </c>
      <c r="H6" s="27"/>
    </row>
    <row r="7" spans="1:8" ht="24" customHeight="1" thickBot="1">
      <c r="A7" s="48"/>
      <c r="B7" s="48" t="s">
        <v>124</v>
      </c>
      <c r="C7" s="48"/>
      <c r="D7" s="48"/>
      <c r="E7" s="96"/>
      <c r="F7" s="99"/>
      <c r="G7" s="49" t="s">
        <v>124</v>
      </c>
      <c r="H7" s="27"/>
    </row>
    <row r="8" spans="1:8" ht="24" thickTop="1">
      <c r="A8" s="50"/>
      <c r="B8" s="50"/>
      <c r="C8" s="50"/>
      <c r="D8" s="51">
        <v>51668397.87</v>
      </c>
      <c r="E8" s="52" t="s">
        <v>29</v>
      </c>
      <c r="F8" s="52"/>
      <c r="G8" s="53">
        <v>51668397.87</v>
      </c>
      <c r="H8" s="27"/>
    </row>
    <row r="9" spans="1:8" ht="23.25">
      <c r="A9" s="53"/>
      <c r="B9" s="53"/>
      <c r="C9" s="53"/>
      <c r="D9" s="53"/>
      <c r="E9" s="54" t="s">
        <v>147</v>
      </c>
      <c r="F9" s="77">
        <v>400000</v>
      </c>
      <c r="G9" s="53"/>
      <c r="H9" s="27"/>
    </row>
    <row r="10" spans="1:8" ht="23.25">
      <c r="A10" s="53">
        <v>291000</v>
      </c>
      <c r="B10" s="53"/>
      <c r="C10" s="53">
        <v>291000</v>
      </c>
      <c r="D10" s="53">
        <f>G10</f>
        <v>5258.46</v>
      </c>
      <c r="E10" s="55" t="s">
        <v>30</v>
      </c>
      <c r="F10" s="56" t="s">
        <v>31</v>
      </c>
      <c r="G10" s="53">
        <v>5258.46</v>
      </c>
      <c r="H10" s="27"/>
    </row>
    <row r="11" spans="1:8" ht="23.25">
      <c r="A11" s="53">
        <v>289000</v>
      </c>
      <c r="B11" s="53"/>
      <c r="C11" s="53">
        <v>289000</v>
      </c>
      <c r="D11" s="53">
        <f aca="true" t="shared" si="0" ref="D11:D16">G11</f>
        <v>14654</v>
      </c>
      <c r="E11" s="55" t="s">
        <v>32</v>
      </c>
      <c r="F11" s="56" t="s">
        <v>33</v>
      </c>
      <c r="G11" s="53">
        <v>14654</v>
      </c>
      <c r="H11" s="27"/>
    </row>
    <row r="12" spans="1:8" ht="23.25">
      <c r="A12" s="53">
        <v>644000</v>
      </c>
      <c r="B12" s="53"/>
      <c r="C12" s="53">
        <v>644000</v>
      </c>
      <c r="D12" s="53">
        <f t="shared" si="0"/>
        <v>1000</v>
      </c>
      <c r="E12" s="55" t="s">
        <v>34</v>
      </c>
      <c r="F12" s="56" t="s">
        <v>35</v>
      </c>
      <c r="G12" s="53">
        <v>1000</v>
      </c>
      <c r="H12" s="27"/>
    </row>
    <row r="13" spans="1:8" ht="23.25">
      <c r="A13" s="53">
        <v>50000</v>
      </c>
      <c r="B13" s="53"/>
      <c r="C13" s="53">
        <v>50000</v>
      </c>
      <c r="D13" s="53">
        <f t="shared" si="0"/>
        <v>8748</v>
      </c>
      <c r="E13" s="55" t="s">
        <v>36</v>
      </c>
      <c r="F13" s="56" t="s">
        <v>37</v>
      </c>
      <c r="G13" s="53">
        <v>8748</v>
      </c>
      <c r="H13" s="27"/>
    </row>
    <row r="14" spans="1:8" ht="23.25">
      <c r="A14" s="53">
        <v>210000</v>
      </c>
      <c r="B14" s="53"/>
      <c r="C14" s="53">
        <v>210000</v>
      </c>
      <c r="D14" s="53">
        <f t="shared" si="0"/>
        <v>50080</v>
      </c>
      <c r="E14" s="55" t="s">
        <v>38</v>
      </c>
      <c r="F14" s="56" t="s">
        <v>39</v>
      </c>
      <c r="G14" s="53">
        <v>50080</v>
      </c>
      <c r="H14" s="27"/>
    </row>
    <row r="15" spans="1:8" ht="23.25">
      <c r="A15" s="53">
        <v>26516000</v>
      </c>
      <c r="B15" s="53"/>
      <c r="C15" s="53">
        <v>26516000</v>
      </c>
      <c r="D15" s="53">
        <f t="shared" si="0"/>
        <v>1662945.92</v>
      </c>
      <c r="E15" s="55" t="s">
        <v>40</v>
      </c>
      <c r="F15" s="56" t="s">
        <v>41</v>
      </c>
      <c r="G15" s="53">
        <v>1662945.92</v>
      </c>
      <c r="H15" s="27"/>
    </row>
    <row r="16" spans="1:8" ht="23.25">
      <c r="A16" s="53">
        <v>40918000</v>
      </c>
      <c r="B16" s="53"/>
      <c r="C16" s="53">
        <v>40918000</v>
      </c>
      <c r="D16" s="53">
        <f t="shared" si="0"/>
        <v>12111208</v>
      </c>
      <c r="E16" s="55" t="s">
        <v>42</v>
      </c>
      <c r="F16" s="56" t="s">
        <v>129</v>
      </c>
      <c r="G16" s="53">
        <v>12111208</v>
      </c>
      <c r="H16" s="27"/>
    </row>
    <row r="17" spans="1:8" ht="23.25">
      <c r="A17" s="53"/>
      <c r="B17" s="53"/>
      <c r="C17" s="53"/>
      <c r="D17" s="53"/>
      <c r="E17" s="55"/>
      <c r="F17" s="56"/>
      <c r="G17" s="53"/>
      <c r="H17" s="27"/>
    </row>
    <row r="18" spans="1:8" ht="23.25">
      <c r="A18" s="53"/>
      <c r="B18" s="53"/>
      <c r="C18" s="53"/>
      <c r="D18" s="53"/>
      <c r="E18" s="55"/>
      <c r="F18" s="56"/>
      <c r="G18" s="53"/>
      <c r="H18" s="27"/>
    </row>
    <row r="19" spans="1:8" ht="23.25">
      <c r="A19" s="53"/>
      <c r="B19" s="53"/>
      <c r="C19" s="53"/>
      <c r="D19" s="53"/>
      <c r="E19" s="55"/>
      <c r="F19" s="56"/>
      <c r="G19" s="53"/>
      <c r="H19" s="27"/>
    </row>
    <row r="20" spans="1:8" ht="24" thickBot="1">
      <c r="A20" s="78">
        <f>SUM(A10:A16)</f>
        <v>68918000</v>
      </c>
      <c r="B20" s="78"/>
      <c r="C20" s="78"/>
      <c r="D20" s="78">
        <f>SUM(D10:D16)</f>
        <v>13853894.379999999</v>
      </c>
      <c r="E20" s="55"/>
      <c r="F20" s="56"/>
      <c r="G20" s="58">
        <f>SUM(G10:G16)</f>
        <v>13853894.379999999</v>
      </c>
      <c r="H20" s="27"/>
    </row>
    <row r="21" spans="1:8" ht="23.25">
      <c r="A21" s="60"/>
      <c r="B21" s="53"/>
      <c r="C21" s="53"/>
      <c r="D21" s="53">
        <f aca="true" t="shared" si="1" ref="D21:D33">G21</f>
        <v>0</v>
      </c>
      <c r="E21" s="55" t="s">
        <v>104</v>
      </c>
      <c r="F21" s="56"/>
      <c r="G21" s="53"/>
      <c r="H21" s="27"/>
    </row>
    <row r="22" spans="1:8" ht="23.25">
      <c r="A22" s="60"/>
      <c r="B22" s="53"/>
      <c r="C22" s="53"/>
      <c r="D22" s="53">
        <f t="shared" si="1"/>
        <v>0</v>
      </c>
      <c r="E22" s="55" t="s">
        <v>103</v>
      </c>
      <c r="F22" s="56"/>
      <c r="G22" s="53"/>
      <c r="H22" s="27"/>
    </row>
    <row r="23" spans="1:8" ht="23.25">
      <c r="A23" s="60"/>
      <c r="B23" s="53"/>
      <c r="C23" s="53"/>
      <c r="D23" s="53">
        <f t="shared" si="1"/>
        <v>0</v>
      </c>
      <c r="E23" s="55" t="s">
        <v>105</v>
      </c>
      <c r="F23" s="56"/>
      <c r="G23" s="53"/>
      <c r="H23" s="27"/>
    </row>
    <row r="24" spans="1:8" ht="23.25">
      <c r="A24" s="60"/>
      <c r="B24" s="53"/>
      <c r="C24" s="53"/>
      <c r="D24" s="53">
        <f t="shared" si="1"/>
        <v>0</v>
      </c>
      <c r="E24" s="55" t="s">
        <v>130</v>
      </c>
      <c r="F24" s="56"/>
      <c r="G24" s="53">
        <v>0</v>
      </c>
      <c r="H24" s="27"/>
    </row>
    <row r="25" spans="1:8" ht="23.25">
      <c r="A25" s="60"/>
      <c r="B25" s="53"/>
      <c r="C25" s="53"/>
      <c r="D25" s="53">
        <f t="shared" si="1"/>
        <v>0</v>
      </c>
      <c r="E25" s="55" t="s">
        <v>108</v>
      </c>
      <c r="F25" s="56"/>
      <c r="G25" s="53"/>
      <c r="H25" s="27"/>
    </row>
    <row r="26" spans="1:8" ht="23.25">
      <c r="A26" s="60"/>
      <c r="B26" s="53"/>
      <c r="C26" s="53"/>
      <c r="D26" s="53">
        <f t="shared" si="1"/>
        <v>0</v>
      </c>
      <c r="E26" s="55" t="s">
        <v>109</v>
      </c>
      <c r="F26" s="56"/>
      <c r="G26" s="53"/>
      <c r="H26" s="27"/>
    </row>
    <row r="27" spans="1:8" ht="23.25">
      <c r="A27" s="60"/>
      <c r="B27" s="53"/>
      <c r="C27" s="53"/>
      <c r="D27" s="53">
        <f t="shared" si="1"/>
        <v>0</v>
      </c>
      <c r="E27" s="55" t="s">
        <v>118</v>
      </c>
      <c r="F27" s="56"/>
      <c r="G27" s="53"/>
      <c r="H27" s="27"/>
    </row>
    <row r="28" spans="1:8" ht="23.25">
      <c r="A28" s="60"/>
      <c r="B28" s="53"/>
      <c r="C28" s="53"/>
      <c r="D28" s="53">
        <f t="shared" si="1"/>
        <v>0</v>
      </c>
      <c r="E28" s="55" t="s">
        <v>132</v>
      </c>
      <c r="F28" s="56"/>
      <c r="G28" s="53"/>
      <c r="H28" s="27"/>
    </row>
    <row r="29" spans="1:8" ht="23.25">
      <c r="A29" s="60"/>
      <c r="B29" s="53"/>
      <c r="C29" s="53"/>
      <c r="D29" s="53">
        <f t="shared" si="1"/>
        <v>32082.24</v>
      </c>
      <c r="E29" s="55" t="s">
        <v>43</v>
      </c>
      <c r="F29" s="56"/>
      <c r="G29" s="53">
        <v>32082.24</v>
      </c>
      <c r="H29" s="27"/>
    </row>
    <row r="30" spans="1:8" ht="23.25">
      <c r="A30" s="60"/>
      <c r="B30" s="53"/>
      <c r="C30" s="53"/>
      <c r="D30" s="53">
        <f t="shared" si="1"/>
        <v>0</v>
      </c>
      <c r="E30" s="61" t="s">
        <v>119</v>
      </c>
      <c r="F30" s="56"/>
      <c r="G30" s="53"/>
      <c r="H30" s="27"/>
    </row>
    <row r="31" spans="1:8" ht="23.25">
      <c r="A31" s="60"/>
      <c r="B31" s="53"/>
      <c r="C31" s="53"/>
      <c r="D31" s="53">
        <f t="shared" si="1"/>
        <v>22112</v>
      </c>
      <c r="E31" s="61" t="s">
        <v>157</v>
      </c>
      <c r="F31" s="56"/>
      <c r="G31" s="53">
        <v>22112</v>
      </c>
      <c r="H31" s="27"/>
    </row>
    <row r="32" spans="1:8" ht="23.25">
      <c r="A32" s="60"/>
      <c r="B32" s="53"/>
      <c r="C32" s="53"/>
      <c r="D32" s="53">
        <f t="shared" si="1"/>
        <v>6000</v>
      </c>
      <c r="E32" s="61" t="s">
        <v>120</v>
      </c>
      <c r="F32" s="56"/>
      <c r="G32" s="53">
        <v>6000</v>
      </c>
      <c r="H32" s="27"/>
    </row>
    <row r="33" spans="1:8" ht="23.25">
      <c r="A33" s="60"/>
      <c r="B33" s="53"/>
      <c r="C33" s="53"/>
      <c r="D33" s="53">
        <f t="shared" si="1"/>
        <v>1800</v>
      </c>
      <c r="E33" s="61" t="s">
        <v>158</v>
      </c>
      <c r="F33" s="56"/>
      <c r="G33" s="53">
        <v>1800</v>
      </c>
      <c r="H33" s="27"/>
    </row>
    <row r="34" spans="1:8" ht="23.25">
      <c r="A34" s="60"/>
      <c r="B34" s="53"/>
      <c r="C34" s="53"/>
      <c r="D34" s="53"/>
      <c r="E34" s="61"/>
      <c r="F34" s="56"/>
      <c r="G34" s="53"/>
      <c r="H34" s="27"/>
    </row>
    <row r="35" spans="1:8" ht="23.25">
      <c r="A35" s="60"/>
      <c r="B35" s="53"/>
      <c r="C35" s="53"/>
      <c r="D35" s="53">
        <f>G35</f>
        <v>0</v>
      </c>
      <c r="E35" s="55"/>
      <c r="F35" s="56"/>
      <c r="G35" s="53"/>
      <c r="H35" s="27"/>
    </row>
    <row r="36" spans="1:8" ht="24" thickBot="1">
      <c r="A36" s="60"/>
      <c r="B36" s="53"/>
      <c r="C36" s="53"/>
      <c r="D36" s="58">
        <f>SUM(D26:D35)</f>
        <v>61994.240000000005</v>
      </c>
      <c r="E36" s="62"/>
      <c r="F36" s="63"/>
      <c r="G36" s="58">
        <f>SUM(G26:G35)</f>
        <v>61994.240000000005</v>
      </c>
      <c r="H36" s="27"/>
    </row>
    <row r="37" spans="1:8" ht="24.75" thickBot="1" thickTop="1">
      <c r="A37" s="64"/>
      <c r="B37" s="65"/>
      <c r="C37" s="65"/>
      <c r="D37" s="65">
        <f>D20+D36</f>
        <v>13915888.62</v>
      </c>
      <c r="E37" s="66" t="s">
        <v>44</v>
      </c>
      <c r="F37" s="67"/>
      <c r="G37" s="89">
        <f>G20+G36</f>
        <v>13915888.62</v>
      </c>
      <c r="H37" s="27"/>
    </row>
    <row r="38" spans="1:8" ht="24" thickTop="1">
      <c r="A38" s="92" t="s">
        <v>26</v>
      </c>
      <c r="B38" s="93"/>
      <c r="C38" s="93"/>
      <c r="D38" s="93"/>
      <c r="E38" s="94" t="s">
        <v>2</v>
      </c>
      <c r="F38" s="97" t="s">
        <v>3</v>
      </c>
      <c r="G38" s="45" t="s">
        <v>25</v>
      </c>
      <c r="H38" s="27"/>
    </row>
    <row r="39" spans="1:8" ht="24" customHeight="1">
      <c r="A39" s="46" t="s">
        <v>125</v>
      </c>
      <c r="B39" s="86" t="s">
        <v>126</v>
      </c>
      <c r="C39" s="46" t="s">
        <v>128</v>
      </c>
      <c r="D39" s="46" t="s">
        <v>28</v>
      </c>
      <c r="E39" s="95"/>
      <c r="F39" s="98"/>
      <c r="G39" s="47" t="s">
        <v>27</v>
      </c>
      <c r="H39" s="27"/>
    </row>
    <row r="40" spans="1:8" ht="24" customHeight="1">
      <c r="A40" s="42" t="s">
        <v>124</v>
      </c>
      <c r="B40" s="87" t="s">
        <v>127</v>
      </c>
      <c r="C40" s="42" t="s">
        <v>124</v>
      </c>
      <c r="D40" s="42" t="s">
        <v>124</v>
      </c>
      <c r="E40" s="95"/>
      <c r="F40" s="98"/>
      <c r="G40" s="47" t="s">
        <v>159</v>
      </c>
      <c r="H40" s="27"/>
    </row>
    <row r="41" spans="1:8" ht="24" customHeight="1" thickBot="1">
      <c r="A41" s="48"/>
      <c r="B41" s="88" t="s">
        <v>124</v>
      </c>
      <c r="C41" s="48"/>
      <c r="D41" s="48"/>
      <c r="E41" s="96"/>
      <c r="F41" s="99"/>
      <c r="G41" s="49" t="s">
        <v>124</v>
      </c>
      <c r="H41" s="27"/>
    </row>
    <row r="42" spans="1:8" ht="24" thickTop="1">
      <c r="A42" s="50"/>
      <c r="B42" s="50"/>
      <c r="C42" s="50"/>
      <c r="D42" s="50"/>
      <c r="E42" s="68" t="s">
        <v>45</v>
      </c>
      <c r="F42" s="69"/>
      <c r="G42" s="50"/>
      <c r="H42" s="27"/>
    </row>
    <row r="43" spans="1:8" ht="23.25">
      <c r="A43" s="53">
        <v>23322400</v>
      </c>
      <c r="B43" s="53"/>
      <c r="C43" s="53">
        <v>23322400</v>
      </c>
      <c r="D43" s="53">
        <f aca="true" t="shared" si="2" ref="D43:D54">G43</f>
        <v>1551712</v>
      </c>
      <c r="E43" s="55" t="s">
        <v>9</v>
      </c>
      <c r="F43" s="56" t="s">
        <v>133</v>
      </c>
      <c r="G43" s="53">
        <v>1551712</v>
      </c>
      <c r="H43" s="27"/>
    </row>
    <row r="44" spans="1:8" ht="23.25">
      <c r="A44" s="53">
        <v>3089520</v>
      </c>
      <c r="B44" s="53"/>
      <c r="C44" s="53">
        <v>3089520</v>
      </c>
      <c r="D44" s="53">
        <f t="shared" si="2"/>
        <v>250260</v>
      </c>
      <c r="E44" s="55" t="s">
        <v>100</v>
      </c>
      <c r="F44" s="56" t="s">
        <v>93</v>
      </c>
      <c r="G44" s="53">
        <v>250260</v>
      </c>
      <c r="H44" s="27"/>
    </row>
    <row r="45" spans="1:8" ht="23.25">
      <c r="A45" s="53">
        <v>8937360</v>
      </c>
      <c r="B45" s="53"/>
      <c r="C45" s="53">
        <v>8937360</v>
      </c>
      <c r="D45" s="53">
        <f t="shared" si="2"/>
        <v>564560</v>
      </c>
      <c r="E45" s="55" t="s">
        <v>101</v>
      </c>
      <c r="F45" s="56" t="s">
        <v>94</v>
      </c>
      <c r="G45" s="53">
        <v>564560</v>
      </c>
      <c r="H45" s="27"/>
    </row>
    <row r="46" spans="1:8" ht="23.25">
      <c r="A46" s="53">
        <v>5774270</v>
      </c>
      <c r="B46" s="53"/>
      <c r="C46" s="53">
        <v>5774270</v>
      </c>
      <c r="D46" s="53">
        <f t="shared" si="2"/>
        <v>446099</v>
      </c>
      <c r="E46" s="55" t="s">
        <v>11</v>
      </c>
      <c r="F46" s="56" t="s">
        <v>94</v>
      </c>
      <c r="G46" s="53">
        <v>446099</v>
      </c>
      <c r="H46" s="27"/>
    </row>
    <row r="47" spans="1:8" ht="23.25">
      <c r="A47" s="53">
        <v>2163925</v>
      </c>
      <c r="B47" s="53"/>
      <c r="C47" s="53">
        <v>2163925</v>
      </c>
      <c r="D47" s="53">
        <f t="shared" si="2"/>
        <v>32150</v>
      </c>
      <c r="E47" s="55" t="s">
        <v>12</v>
      </c>
      <c r="F47" s="56" t="s">
        <v>46</v>
      </c>
      <c r="G47" s="53">
        <v>32150</v>
      </c>
      <c r="H47" s="27"/>
    </row>
    <row r="48" spans="1:8" ht="23.25">
      <c r="A48" s="53">
        <v>7884898</v>
      </c>
      <c r="B48" s="53"/>
      <c r="C48" s="53">
        <v>7884898</v>
      </c>
      <c r="D48" s="53">
        <f t="shared" si="2"/>
        <v>13225</v>
      </c>
      <c r="E48" s="55" t="s">
        <v>13</v>
      </c>
      <c r="F48" s="56" t="s">
        <v>47</v>
      </c>
      <c r="G48" s="53">
        <v>13225</v>
      </c>
      <c r="H48" s="27"/>
    </row>
    <row r="49" spans="1:8" ht="23.25">
      <c r="A49" s="53">
        <v>4119027</v>
      </c>
      <c r="B49" s="53"/>
      <c r="C49" s="53">
        <v>4119027</v>
      </c>
      <c r="D49" s="53">
        <f t="shared" si="2"/>
        <v>0</v>
      </c>
      <c r="E49" s="55" t="s">
        <v>14</v>
      </c>
      <c r="F49" s="56" t="s">
        <v>48</v>
      </c>
      <c r="G49" s="53">
        <v>0</v>
      </c>
      <c r="H49" s="27"/>
    </row>
    <row r="50" spans="1:8" ht="23.25">
      <c r="A50" s="53">
        <v>823000</v>
      </c>
      <c r="B50" s="53"/>
      <c r="C50" s="53">
        <v>823000</v>
      </c>
      <c r="D50" s="53">
        <f t="shared" si="2"/>
        <v>42348.58</v>
      </c>
      <c r="E50" s="55" t="s">
        <v>15</v>
      </c>
      <c r="F50" s="56" t="s">
        <v>49</v>
      </c>
      <c r="G50" s="53">
        <v>42348.58</v>
      </c>
      <c r="H50" s="27"/>
    </row>
    <row r="51" spans="1:8" ht="23.25">
      <c r="A51" s="53">
        <v>1223600</v>
      </c>
      <c r="B51" s="53"/>
      <c r="C51" s="53">
        <v>1223600</v>
      </c>
      <c r="D51" s="53">
        <f t="shared" si="2"/>
        <v>0</v>
      </c>
      <c r="E51" s="55" t="s">
        <v>17</v>
      </c>
      <c r="F51" s="56" t="s">
        <v>50</v>
      </c>
      <c r="G51" s="53">
        <v>0</v>
      </c>
      <c r="H51" s="27"/>
    </row>
    <row r="52" spans="1:8" ht="23.25">
      <c r="A52" s="53">
        <v>8800000</v>
      </c>
      <c r="B52" s="53"/>
      <c r="C52" s="53">
        <v>8800000</v>
      </c>
      <c r="D52" s="53">
        <f t="shared" si="2"/>
        <v>0</v>
      </c>
      <c r="E52" s="55" t="s">
        <v>18</v>
      </c>
      <c r="F52" s="56" t="s">
        <v>51</v>
      </c>
      <c r="G52" s="53">
        <v>0</v>
      </c>
      <c r="H52" s="27"/>
    </row>
    <row r="53" spans="1:8" ht="23.25">
      <c r="A53" s="53">
        <v>30000</v>
      </c>
      <c r="B53" s="53"/>
      <c r="C53" s="53">
        <v>30000</v>
      </c>
      <c r="D53" s="53">
        <f t="shared" si="2"/>
        <v>0</v>
      </c>
      <c r="E53" s="55" t="s">
        <v>19</v>
      </c>
      <c r="F53" s="56" t="s">
        <v>134</v>
      </c>
      <c r="G53" s="53">
        <v>0</v>
      </c>
      <c r="H53" s="27"/>
    </row>
    <row r="54" spans="1:8" ht="23.25">
      <c r="A54" s="53">
        <v>2750000</v>
      </c>
      <c r="B54" s="53"/>
      <c r="C54" s="53">
        <v>2750000</v>
      </c>
      <c r="D54" s="53">
        <f t="shared" si="2"/>
        <v>100000</v>
      </c>
      <c r="E54" s="55" t="s">
        <v>16</v>
      </c>
      <c r="F54" s="56" t="s">
        <v>121</v>
      </c>
      <c r="G54" s="53">
        <v>100000</v>
      </c>
      <c r="H54" s="27"/>
    </row>
    <row r="55" spans="1:8" ht="23.25">
      <c r="A55" s="53"/>
      <c r="B55" s="53"/>
      <c r="C55" s="53"/>
      <c r="D55" s="53"/>
      <c r="E55" s="55"/>
      <c r="F55" s="56"/>
      <c r="G55" s="53"/>
      <c r="H55" s="27"/>
    </row>
    <row r="56" spans="1:8" ht="24" thickBot="1">
      <c r="A56" s="57">
        <f>SUM(A43:A54)</f>
        <v>68918000</v>
      </c>
      <c r="B56" s="57"/>
      <c r="C56" s="57">
        <f>SUM(C43:C54)</f>
        <v>68918000</v>
      </c>
      <c r="D56" s="58">
        <f>SUM(D43:D54)</f>
        <v>3000354.58</v>
      </c>
      <c r="E56" s="55"/>
      <c r="F56" s="56"/>
      <c r="G56" s="58">
        <f>SUM(G43:G54)</f>
        <v>3000354.58</v>
      </c>
      <c r="H56" s="27"/>
    </row>
    <row r="57" spans="1:10" ht="24" thickTop="1">
      <c r="A57" s="59"/>
      <c r="B57" s="57"/>
      <c r="C57" s="79"/>
      <c r="D57" s="53">
        <f aca="true" t="shared" si="3" ref="D57:D63">G57</f>
        <v>38203.12</v>
      </c>
      <c r="E57" s="55" t="s">
        <v>52</v>
      </c>
      <c r="F57" s="56"/>
      <c r="G57" s="53">
        <v>38203.12</v>
      </c>
      <c r="H57" s="27"/>
      <c r="J57" s="4"/>
    </row>
    <row r="58" spans="1:8" ht="23.25">
      <c r="A58" s="60"/>
      <c r="B58" s="53"/>
      <c r="C58" s="81"/>
      <c r="D58" s="53">
        <f t="shared" si="3"/>
        <v>117660</v>
      </c>
      <c r="E58" s="55" t="s">
        <v>130</v>
      </c>
      <c r="F58" s="56"/>
      <c r="G58" s="53">
        <v>117660</v>
      </c>
      <c r="H58" s="27"/>
    </row>
    <row r="59" spans="1:8" ht="23.25">
      <c r="A59" s="60"/>
      <c r="B59" s="53"/>
      <c r="C59" s="81"/>
      <c r="D59" s="53">
        <f t="shared" si="3"/>
        <v>0</v>
      </c>
      <c r="E59" s="55" t="s">
        <v>131</v>
      </c>
      <c r="F59" s="56"/>
      <c r="G59" s="53"/>
      <c r="H59" s="27"/>
    </row>
    <row r="60" spans="1:8" ht="23.25">
      <c r="A60" s="60"/>
      <c r="B60" s="53"/>
      <c r="C60" s="81"/>
      <c r="D60" s="53">
        <f t="shared" si="3"/>
        <v>0</v>
      </c>
      <c r="E60" s="55" t="s">
        <v>132</v>
      </c>
      <c r="F60" s="56"/>
      <c r="G60" s="53"/>
      <c r="H60" s="27"/>
    </row>
    <row r="61" spans="1:8" ht="23.25">
      <c r="A61" s="60"/>
      <c r="B61" s="53"/>
      <c r="C61" s="81"/>
      <c r="D61" s="53">
        <f t="shared" si="3"/>
        <v>22112</v>
      </c>
      <c r="E61" s="70" t="s">
        <v>157</v>
      </c>
      <c r="F61" s="56"/>
      <c r="G61" s="53">
        <v>22112</v>
      </c>
      <c r="H61" s="27"/>
    </row>
    <row r="62" spans="1:8" ht="23.25">
      <c r="A62" s="60"/>
      <c r="B62" s="53"/>
      <c r="C62" s="81"/>
      <c r="D62" s="53">
        <f t="shared" si="3"/>
        <v>0</v>
      </c>
      <c r="E62" s="70" t="s">
        <v>119</v>
      </c>
      <c r="F62" s="56"/>
      <c r="G62" s="53"/>
      <c r="H62" s="27"/>
    </row>
    <row r="63" spans="1:8" ht="23.25">
      <c r="A63" s="82"/>
      <c r="B63" s="71"/>
      <c r="C63" s="83"/>
      <c r="D63" s="53">
        <f t="shared" si="3"/>
        <v>0</v>
      </c>
      <c r="E63" s="55" t="s">
        <v>120</v>
      </c>
      <c r="F63" s="56"/>
      <c r="G63" s="53"/>
      <c r="H63" s="27"/>
    </row>
    <row r="64" spans="1:8" ht="24" thickBot="1">
      <c r="A64" s="64"/>
      <c r="B64" s="65"/>
      <c r="C64" s="84"/>
      <c r="D64" s="58">
        <f>SUM(D57:D63)</f>
        <v>177975.12</v>
      </c>
      <c r="E64" s="62"/>
      <c r="F64" s="63"/>
      <c r="G64" s="58">
        <f>SUM(G57:G63)</f>
        <v>177975.12</v>
      </c>
      <c r="H64" s="27"/>
    </row>
    <row r="65" spans="1:8" ht="24" thickTop="1">
      <c r="A65" s="82">
        <v>68918000</v>
      </c>
      <c r="B65" s="71"/>
      <c r="C65" s="83">
        <v>68918000</v>
      </c>
      <c r="D65" s="71">
        <f>D56+D64</f>
        <v>3178329.7</v>
      </c>
      <c r="E65" s="66" t="s">
        <v>53</v>
      </c>
      <c r="F65" s="85"/>
      <c r="G65" s="71">
        <f>G56+G64</f>
        <v>3178329.7</v>
      </c>
      <c r="H65" s="27"/>
    </row>
    <row r="66" spans="1:8" ht="23.25">
      <c r="A66" s="80"/>
      <c r="B66" s="80"/>
      <c r="C66" s="80"/>
      <c r="D66" s="57"/>
      <c r="E66" s="74" t="s">
        <v>54</v>
      </c>
      <c r="F66" s="73"/>
      <c r="G66" s="53"/>
      <c r="H66" s="27"/>
    </row>
    <row r="67" spans="1:8" ht="23.25">
      <c r="A67" s="80"/>
      <c r="B67" s="80"/>
      <c r="C67" s="80"/>
      <c r="D67" s="75">
        <f>D37-D65</f>
        <v>10737558.919999998</v>
      </c>
      <c r="E67" s="76" t="s">
        <v>55</v>
      </c>
      <c r="F67" s="73"/>
      <c r="G67" s="53">
        <f>G37-G65</f>
        <v>10737558.919999998</v>
      </c>
      <c r="H67" s="27"/>
    </row>
    <row r="68" spans="1:14" ht="23.25">
      <c r="A68" s="80"/>
      <c r="B68" s="80"/>
      <c r="C68" s="80"/>
      <c r="D68" s="53"/>
      <c r="E68" s="74" t="s">
        <v>56</v>
      </c>
      <c r="F68" s="73"/>
      <c r="G68" s="53"/>
      <c r="H68" s="27"/>
      <c r="N68" s="4"/>
    </row>
    <row r="69" spans="1:10" ht="24" thickBot="1">
      <c r="A69" s="80"/>
      <c r="B69" s="80"/>
      <c r="C69" s="80"/>
      <c r="D69" s="58">
        <f>D8+D67</f>
        <v>62405956.78999999</v>
      </c>
      <c r="E69" s="72" t="s">
        <v>57</v>
      </c>
      <c r="F69" s="73"/>
      <c r="G69" s="58">
        <f>G8+G67</f>
        <v>62405956.78999999</v>
      </c>
      <c r="H69" s="28"/>
      <c r="I69" s="4"/>
      <c r="J69" s="4"/>
    </row>
    <row r="70" spans="1:8" ht="24" thickTop="1">
      <c r="A70" s="27"/>
      <c r="B70" s="27"/>
      <c r="C70" s="27"/>
      <c r="D70" s="27"/>
      <c r="E70" s="27"/>
      <c r="F70" s="27"/>
      <c r="G70" s="27"/>
      <c r="H70" s="27"/>
    </row>
    <row r="71" spans="1:8" ht="23.25">
      <c r="A71" s="27"/>
      <c r="B71" s="27"/>
      <c r="C71" s="27"/>
      <c r="D71" s="27"/>
      <c r="E71" s="27"/>
      <c r="F71" s="27"/>
      <c r="G71" s="27"/>
      <c r="H71" s="27"/>
    </row>
    <row r="72" spans="1:8" ht="23.25">
      <c r="A72" s="27"/>
      <c r="B72" s="27"/>
      <c r="C72" s="27"/>
      <c r="D72" s="27"/>
      <c r="E72" s="27"/>
      <c r="F72" s="27"/>
      <c r="G72" s="27"/>
      <c r="H72" s="27"/>
    </row>
    <row r="73" spans="1:8" ht="23.25">
      <c r="A73" s="27"/>
      <c r="B73" s="27"/>
      <c r="C73" s="27"/>
      <c r="D73" s="27"/>
      <c r="E73" s="27"/>
      <c r="F73" s="27"/>
      <c r="G73" s="27"/>
      <c r="H73" s="27"/>
    </row>
    <row r="74" spans="1:8" ht="23.25">
      <c r="A74" s="27"/>
      <c r="B74" s="27"/>
      <c r="C74" s="27"/>
      <c r="D74" s="27"/>
      <c r="E74" s="27"/>
      <c r="F74" s="27"/>
      <c r="G74" s="27"/>
      <c r="H74" s="27"/>
    </row>
    <row r="75" spans="1:8" ht="23.25">
      <c r="A75" s="27"/>
      <c r="B75" s="27"/>
      <c r="C75" s="27"/>
      <c r="D75" s="27"/>
      <c r="E75" s="27"/>
      <c r="F75" s="27"/>
      <c r="G75" s="27"/>
      <c r="H75" s="27"/>
    </row>
    <row r="76" spans="1:8" ht="23.25">
      <c r="A76" s="27"/>
      <c r="B76" s="27"/>
      <c r="C76" s="27"/>
      <c r="D76" s="27"/>
      <c r="E76" s="27"/>
      <c r="F76" s="27"/>
      <c r="G76" s="27"/>
      <c r="H76" s="27"/>
    </row>
    <row r="77" spans="1:8" ht="23.25">
      <c r="A77" s="27"/>
      <c r="B77" s="27"/>
      <c r="C77" s="27"/>
      <c r="D77" s="27"/>
      <c r="E77" s="27"/>
      <c r="F77" s="27"/>
      <c r="G77" s="27"/>
      <c r="H77" s="27"/>
    </row>
    <row r="78" spans="1:8" ht="23.25">
      <c r="A78" s="27"/>
      <c r="B78" s="27"/>
      <c r="C78" s="27"/>
      <c r="D78" s="27"/>
      <c r="E78" s="27"/>
      <c r="F78" s="27"/>
      <c r="G78" s="27"/>
      <c r="H78" s="27"/>
    </row>
    <row r="79" spans="1:8" ht="23.25">
      <c r="A79" s="27"/>
      <c r="B79" s="27"/>
      <c r="C79" s="27"/>
      <c r="D79" s="27"/>
      <c r="E79" s="27"/>
      <c r="F79" s="27"/>
      <c r="G79" s="27"/>
      <c r="H79" s="27"/>
    </row>
    <row r="80" spans="1:8" ht="23.25">
      <c r="A80" s="27"/>
      <c r="B80" s="27"/>
      <c r="C80" s="27"/>
      <c r="D80" s="27"/>
      <c r="E80" s="27"/>
      <c r="F80" s="27"/>
      <c r="G80" s="27"/>
      <c r="H80" s="27"/>
    </row>
    <row r="81" spans="1:8" ht="23.25">
      <c r="A81" s="27"/>
      <c r="B81" s="27"/>
      <c r="C81" s="27"/>
      <c r="D81" s="27"/>
      <c r="E81" s="27"/>
      <c r="F81" s="27"/>
      <c r="G81" s="27"/>
      <c r="H81" s="27"/>
    </row>
    <row r="82" spans="1:8" ht="23.25">
      <c r="A82" s="27"/>
      <c r="B82" s="27"/>
      <c r="C82" s="27"/>
      <c r="D82" s="27"/>
      <c r="E82" s="27"/>
      <c r="F82" s="27"/>
      <c r="G82" s="27"/>
      <c r="H82" s="27"/>
    </row>
    <row r="83" spans="1:8" ht="23.25">
      <c r="A83" s="27"/>
      <c r="B83" s="27"/>
      <c r="C83" s="27"/>
      <c r="D83" s="27"/>
      <c r="E83" s="27"/>
      <c r="F83" s="27"/>
      <c r="G83" s="27"/>
      <c r="H83" s="27"/>
    </row>
    <row r="84" spans="1:8" ht="23.25">
      <c r="A84" s="27"/>
      <c r="B84" s="27"/>
      <c r="C84" s="27"/>
      <c r="D84" s="27"/>
      <c r="E84" s="27"/>
      <c r="F84" s="27"/>
      <c r="G84" s="27"/>
      <c r="H84" s="27"/>
    </row>
    <row r="85" spans="1:8" ht="23.25">
      <c r="A85" s="27"/>
      <c r="B85" s="27"/>
      <c r="C85" s="27"/>
      <c r="D85" s="27"/>
      <c r="E85" s="27"/>
      <c r="F85" s="27"/>
      <c r="G85" s="27"/>
      <c r="H85" s="27"/>
    </row>
  </sheetData>
  <sheetProtection/>
  <mergeCells count="9">
    <mergeCell ref="A38:D38"/>
    <mergeCell ref="E38:E41"/>
    <mergeCell ref="F38:F41"/>
    <mergeCell ref="A1:G1"/>
    <mergeCell ref="A2:G2"/>
    <mergeCell ref="A3:G3"/>
    <mergeCell ref="A4:D4"/>
    <mergeCell ref="E4:E7"/>
    <mergeCell ref="F4:F7"/>
  </mergeCells>
  <printOptions/>
  <pageMargins left="0" right="0" top="0" bottom="0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141">
      <selection activeCell="A75" sqref="A75"/>
    </sheetView>
  </sheetViews>
  <sheetFormatPr defaultColWidth="9.140625" defaultRowHeight="12.75"/>
  <cols>
    <col min="1" max="1" width="68.00390625" style="1" customWidth="1"/>
    <col min="2" max="2" width="21.57421875" style="1" customWidth="1"/>
    <col min="3" max="3" width="9.140625" style="1" customWidth="1"/>
    <col min="4" max="5" width="13.8515625" style="1" bestFit="1" customWidth="1"/>
    <col min="6" max="16384" width="9.140625" style="1" customWidth="1"/>
  </cols>
  <sheetData>
    <row r="1" spans="1:2" ht="18" customHeight="1">
      <c r="A1" s="102" t="s">
        <v>137</v>
      </c>
      <c r="B1" s="102"/>
    </row>
    <row r="2" spans="1:2" ht="23.25">
      <c r="A2" s="9" t="s">
        <v>112</v>
      </c>
      <c r="B2" s="10">
        <v>4125</v>
      </c>
    </row>
    <row r="3" spans="1:2" ht="23.25">
      <c r="A3" s="2" t="s">
        <v>58</v>
      </c>
      <c r="B3" s="3">
        <v>1133.46</v>
      </c>
    </row>
    <row r="4" spans="1:2" ht="23.25">
      <c r="A4" s="2" t="s">
        <v>59</v>
      </c>
      <c r="B4" s="3">
        <v>14360</v>
      </c>
    </row>
    <row r="5" spans="1:2" ht="23.25">
      <c r="A5" s="2" t="s">
        <v>106</v>
      </c>
      <c r="B5" s="3">
        <v>150</v>
      </c>
    </row>
    <row r="6" spans="1:2" ht="23.25">
      <c r="A6" s="2" t="s">
        <v>117</v>
      </c>
      <c r="B6" s="3">
        <v>144</v>
      </c>
    </row>
    <row r="7" spans="1:2" ht="23.25">
      <c r="A7" s="2" t="s">
        <v>138</v>
      </c>
      <c r="B7" s="3">
        <v>1000</v>
      </c>
    </row>
    <row r="8" spans="1:2" ht="23.25">
      <c r="A8" s="2" t="s">
        <v>113</v>
      </c>
      <c r="B8" s="3"/>
    </row>
    <row r="9" spans="1:2" ht="23.25">
      <c r="A9" s="2" t="s">
        <v>36</v>
      </c>
      <c r="B9" s="3">
        <v>8748</v>
      </c>
    </row>
    <row r="10" spans="1:2" ht="23.25">
      <c r="A10" s="2" t="s">
        <v>139</v>
      </c>
      <c r="B10" s="3">
        <v>50000</v>
      </c>
    </row>
    <row r="11" spans="1:2" ht="23.25">
      <c r="A11" s="2" t="s">
        <v>114</v>
      </c>
      <c r="B11" s="3">
        <v>80</v>
      </c>
    </row>
    <row r="12" spans="1:2" ht="23.25">
      <c r="A12" s="2" t="s">
        <v>140</v>
      </c>
      <c r="B12" s="3">
        <v>572576.79</v>
      </c>
    </row>
    <row r="13" spans="1:2" ht="23.25">
      <c r="A13" s="2" t="s">
        <v>60</v>
      </c>
      <c r="B13" s="3">
        <v>215959.06</v>
      </c>
    </row>
    <row r="14" spans="1:2" ht="23.25">
      <c r="A14" s="2" t="s">
        <v>61</v>
      </c>
      <c r="B14" s="3">
        <v>602332.23</v>
      </c>
    </row>
    <row r="15" spans="1:2" ht="23.25">
      <c r="A15" s="2" t="s">
        <v>141</v>
      </c>
      <c r="B15" s="3">
        <v>20387.44</v>
      </c>
    </row>
    <row r="16" spans="1:2" ht="23.25">
      <c r="A16" s="2" t="s">
        <v>142</v>
      </c>
      <c r="B16" s="3">
        <v>251671</v>
      </c>
    </row>
    <row r="17" spans="1:2" ht="23.25">
      <c r="A17" s="2" t="s">
        <v>143</v>
      </c>
      <c r="B17" s="3">
        <v>19.4</v>
      </c>
    </row>
    <row r="18" spans="1:2" ht="23.25">
      <c r="A18" s="2" t="s">
        <v>144</v>
      </c>
      <c r="B18" s="3">
        <v>12111208</v>
      </c>
    </row>
    <row r="19" spans="1:2" ht="23.25">
      <c r="A19" s="2"/>
      <c r="B19" s="3"/>
    </row>
    <row r="20" spans="1:2" ht="23.25">
      <c r="A20" s="2"/>
      <c r="B20" s="3"/>
    </row>
    <row r="21" spans="1:2" ht="23.25">
      <c r="A21" s="2"/>
      <c r="B21" s="3"/>
    </row>
    <row r="22" spans="1:4" ht="23.25" hidden="1">
      <c r="A22" s="2"/>
      <c r="B22" s="3"/>
      <c r="D22" s="7"/>
    </row>
    <row r="23" spans="1:2" ht="23.25">
      <c r="A23" s="2"/>
      <c r="B23" s="3"/>
    </row>
    <row r="24" spans="1:5" ht="24" thickBot="1">
      <c r="A24" s="44"/>
      <c r="B24" s="11">
        <f>SUM(B2:B23)</f>
        <v>13853894.379999999</v>
      </c>
      <c r="D24" s="4"/>
      <c r="E24" s="7"/>
    </row>
    <row r="25" spans="1:5" ht="24" thickTop="1">
      <c r="A25" s="6"/>
      <c r="B25" s="43"/>
      <c r="D25" s="4"/>
      <c r="E25" s="7"/>
    </row>
    <row r="26" spans="1:2" ht="23.25">
      <c r="A26" s="102" t="s">
        <v>145</v>
      </c>
      <c r="B26" s="102"/>
    </row>
    <row r="27" spans="1:2" ht="23.25">
      <c r="A27" s="9" t="s">
        <v>62</v>
      </c>
      <c r="B27" s="12">
        <v>509.9</v>
      </c>
    </row>
    <row r="28" spans="1:2" ht="23.25">
      <c r="A28" s="2" t="s">
        <v>63</v>
      </c>
      <c r="B28" s="13">
        <v>1278951</v>
      </c>
    </row>
    <row r="29" spans="1:2" ht="23.25">
      <c r="A29" s="2" t="s">
        <v>64</v>
      </c>
      <c r="B29" s="13">
        <v>6086.53</v>
      </c>
    </row>
    <row r="30" spans="1:2" ht="23.25">
      <c r="A30" s="2" t="s">
        <v>65</v>
      </c>
      <c r="B30" s="13">
        <v>15873.15</v>
      </c>
    </row>
    <row r="31" spans="1:2" ht="24" thickBot="1">
      <c r="A31" s="5"/>
      <c r="B31" s="16">
        <f>SUM(B27:B30)</f>
        <v>1301420.5799999998</v>
      </c>
    </row>
    <row r="32" s="6" customFormat="1" ht="24" thickTop="1">
      <c r="B32" s="14"/>
    </row>
    <row r="33" s="6" customFormat="1" ht="23.25">
      <c r="B33" s="14"/>
    </row>
    <row r="34" spans="1:2" ht="23.25">
      <c r="A34" s="103" t="s">
        <v>148</v>
      </c>
      <c r="B34" s="103"/>
    </row>
    <row r="35" spans="1:2" ht="24" thickBot="1">
      <c r="A35" s="15" t="s">
        <v>66</v>
      </c>
      <c r="B35" s="16">
        <f>SUM(B36:B38)</f>
        <v>5258.46</v>
      </c>
    </row>
    <row r="36" spans="1:2" ht="24" thickTop="1">
      <c r="A36" s="2" t="s">
        <v>67</v>
      </c>
      <c r="B36" s="3">
        <v>4125</v>
      </c>
    </row>
    <row r="37" spans="1:2" ht="23.25">
      <c r="A37" s="2" t="s">
        <v>68</v>
      </c>
      <c r="B37" s="3">
        <v>1133.46</v>
      </c>
    </row>
    <row r="38" spans="1:2" ht="23.25">
      <c r="A38" s="2" t="s">
        <v>69</v>
      </c>
      <c r="B38" s="3">
        <v>0</v>
      </c>
    </row>
    <row r="39" spans="1:2" ht="24" thickBot="1">
      <c r="A39" s="8" t="s">
        <v>70</v>
      </c>
      <c r="B39" s="16">
        <f>SUM(B40:B43)</f>
        <v>14654</v>
      </c>
    </row>
    <row r="40" spans="1:2" ht="24" thickTop="1">
      <c r="A40" s="2" t="s">
        <v>71</v>
      </c>
      <c r="B40" s="13">
        <v>14360</v>
      </c>
    </row>
    <row r="41" spans="1:2" ht="23.25">
      <c r="A41" s="2" t="s">
        <v>107</v>
      </c>
      <c r="B41" s="3">
        <v>150</v>
      </c>
    </row>
    <row r="42" spans="1:2" ht="23.25">
      <c r="A42" s="2" t="s">
        <v>150</v>
      </c>
      <c r="B42" s="3">
        <v>144</v>
      </c>
    </row>
    <row r="43" spans="1:2" ht="23.25">
      <c r="A43" s="2" t="s">
        <v>115</v>
      </c>
      <c r="B43" s="3"/>
    </row>
    <row r="44" spans="1:2" ht="24" thickBot="1">
      <c r="A44" s="8" t="s">
        <v>99</v>
      </c>
      <c r="B44" s="16">
        <f>SUM(B45)</f>
        <v>1000</v>
      </c>
    </row>
    <row r="45" spans="1:2" ht="24" thickTop="1">
      <c r="A45" s="2" t="s">
        <v>151</v>
      </c>
      <c r="B45" s="3">
        <v>1000</v>
      </c>
    </row>
    <row r="46" spans="1:2" ht="24" thickBot="1">
      <c r="A46" s="8" t="s">
        <v>72</v>
      </c>
      <c r="B46" s="16">
        <v>8748</v>
      </c>
    </row>
    <row r="47" spans="1:2" ht="24" hidden="1" thickTop="1">
      <c r="A47" s="2" t="s">
        <v>73</v>
      </c>
      <c r="B47" s="3">
        <v>0</v>
      </c>
    </row>
    <row r="48" spans="1:2" ht="24.75" thickBot="1" thickTop="1">
      <c r="A48" s="8" t="s">
        <v>74</v>
      </c>
      <c r="B48" s="16">
        <f>SUM(B49:B50)</f>
        <v>50080</v>
      </c>
    </row>
    <row r="49" spans="1:2" ht="24" thickTop="1">
      <c r="A49" s="17" t="s">
        <v>92</v>
      </c>
      <c r="B49" s="18">
        <v>50000</v>
      </c>
    </row>
    <row r="50" spans="1:2" ht="23.25">
      <c r="A50" s="17" t="s">
        <v>75</v>
      </c>
      <c r="B50" s="18">
        <v>80</v>
      </c>
    </row>
    <row r="51" spans="1:2" ht="24" thickBot="1">
      <c r="A51" s="8" t="s">
        <v>76</v>
      </c>
      <c r="B51" s="16">
        <f>SUM(B52:B57)</f>
        <v>1662945.92</v>
      </c>
    </row>
    <row r="52" spans="1:2" ht="24" thickTop="1">
      <c r="A52" s="17" t="s">
        <v>152</v>
      </c>
      <c r="B52" s="3">
        <v>572576.79</v>
      </c>
    </row>
    <row r="53" spans="1:2" ht="23.25">
      <c r="A53" s="17" t="s">
        <v>77</v>
      </c>
      <c r="B53" s="3">
        <v>215959.06</v>
      </c>
    </row>
    <row r="54" spans="1:2" ht="23.25">
      <c r="A54" s="17" t="s">
        <v>78</v>
      </c>
      <c r="B54" s="3">
        <v>602332.23</v>
      </c>
    </row>
    <row r="55" spans="1:2" ht="23.25">
      <c r="A55" s="17" t="s">
        <v>153</v>
      </c>
      <c r="B55" s="3">
        <v>20387.44</v>
      </c>
    </row>
    <row r="56" spans="1:2" ht="23.25">
      <c r="A56" s="17" t="s">
        <v>154</v>
      </c>
      <c r="B56" s="3">
        <v>251671</v>
      </c>
    </row>
    <row r="57" spans="1:2" ht="23.25">
      <c r="A57" s="17" t="s">
        <v>155</v>
      </c>
      <c r="B57" s="3">
        <v>19.4</v>
      </c>
    </row>
    <row r="58" spans="1:2" ht="24" thickBot="1">
      <c r="A58" s="21" t="s">
        <v>79</v>
      </c>
      <c r="B58" s="22">
        <f>SUM(B59)</f>
        <v>12111208</v>
      </c>
    </row>
    <row r="59" spans="1:2" ht="24" thickTop="1">
      <c r="A59" s="19" t="s">
        <v>80</v>
      </c>
      <c r="B59" s="20">
        <v>12111208</v>
      </c>
    </row>
    <row r="60" spans="1:2" ht="24" hidden="1" thickBot="1">
      <c r="A60" s="21" t="s">
        <v>81</v>
      </c>
      <c r="B60" s="22">
        <f>SUM(B62:B65)</f>
        <v>0</v>
      </c>
    </row>
    <row r="61" spans="1:2" ht="24" hidden="1" thickTop="1">
      <c r="A61" s="19" t="s">
        <v>82</v>
      </c>
      <c r="B61" s="20">
        <v>0</v>
      </c>
    </row>
    <row r="62" spans="1:2" ht="23.25" hidden="1">
      <c r="A62" s="19" t="s">
        <v>83</v>
      </c>
      <c r="B62" s="20">
        <v>0</v>
      </c>
    </row>
    <row r="63" spans="1:2" ht="24.75" customHeight="1" hidden="1">
      <c r="A63" s="19" t="s">
        <v>84</v>
      </c>
      <c r="B63" s="20">
        <v>0</v>
      </c>
    </row>
    <row r="64" spans="1:2" ht="24.75" customHeight="1" hidden="1">
      <c r="A64" s="19" t="s">
        <v>85</v>
      </c>
      <c r="B64" s="20">
        <v>0</v>
      </c>
    </row>
    <row r="65" spans="1:2" ht="24.75" customHeight="1" hidden="1">
      <c r="A65" s="19" t="s">
        <v>86</v>
      </c>
      <c r="B65" s="20">
        <v>0</v>
      </c>
    </row>
    <row r="66" spans="1:2" ht="24" thickBot="1">
      <c r="A66" s="23" t="s">
        <v>87</v>
      </c>
      <c r="B66" s="16">
        <f>B35+B39+B44+B46+B48+B51+B58</f>
        <v>13853894.379999999</v>
      </c>
    </row>
    <row r="67" spans="1:2" ht="24" thickTop="1">
      <c r="A67" s="29"/>
      <c r="B67" s="14"/>
    </row>
    <row r="68" spans="1:2" ht="23.25">
      <c r="A68" s="29"/>
      <c r="B68" s="14"/>
    </row>
    <row r="69" spans="1:2" ht="23.25">
      <c r="A69" s="29"/>
      <c r="B69" s="14"/>
    </row>
    <row r="70" spans="1:2" ht="23.25">
      <c r="A70" s="29"/>
      <c r="B70" s="14"/>
    </row>
    <row r="71" spans="1:2" ht="23.25">
      <c r="A71" s="29"/>
      <c r="B71" s="14"/>
    </row>
    <row r="72" spans="1:2" ht="23.25">
      <c r="A72" s="104" t="s">
        <v>149</v>
      </c>
      <c r="B72" s="104"/>
    </row>
    <row r="73" spans="1:2" ht="23.25">
      <c r="A73" s="24" t="s">
        <v>88</v>
      </c>
      <c r="B73" s="25">
        <v>509.9</v>
      </c>
    </row>
    <row r="74" spans="1:2" ht="23.25">
      <c r="A74" s="19" t="s">
        <v>116</v>
      </c>
      <c r="B74" s="20">
        <v>31500</v>
      </c>
    </row>
    <row r="75" spans="1:2" ht="23.25">
      <c r="A75" s="2" t="s">
        <v>90</v>
      </c>
      <c r="B75" s="13">
        <v>0</v>
      </c>
    </row>
    <row r="76" spans="1:2" ht="23.25">
      <c r="A76" s="2" t="s">
        <v>91</v>
      </c>
      <c r="B76" s="13">
        <v>72.34</v>
      </c>
    </row>
    <row r="77" spans="1:2" ht="24" thickBot="1">
      <c r="A77" s="23" t="s">
        <v>102</v>
      </c>
      <c r="B77" s="16">
        <f>SUM(B73:B76)</f>
        <v>32082.24</v>
      </c>
    </row>
    <row r="78" spans="1:2" ht="24" thickTop="1">
      <c r="A78" s="104" t="s">
        <v>156</v>
      </c>
      <c r="B78" s="104"/>
    </row>
    <row r="79" spans="1:2" ht="23.25">
      <c r="A79" s="24" t="s">
        <v>88</v>
      </c>
      <c r="B79" s="25">
        <v>38203.12</v>
      </c>
    </row>
    <row r="80" spans="1:2" ht="23.25">
      <c r="A80" s="26" t="s">
        <v>89</v>
      </c>
      <c r="B80" s="13"/>
    </row>
    <row r="81" spans="1:2" ht="24" thickBot="1">
      <c r="A81" s="23" t="s">
        <v>102</v>
      </c>
      <c r="B81" s="16">
        <f>SUM(B79:B80)</f>
        <v>38203.12</v>
      </c>
    </row>
    <row r="82" ht="24" thickTop="1"/>
    <row r="95" spans="1:2" ht="23.25">
      <c r="A95" s="6"/>
      <c r="B95" s="6"/>
    </row>
    <row r="96" spans="1:2" ht="23.25">
      <c r="A96" s="6"/>
      <c r="B96" s="6"/>
    </row>
    <row r="97" spans="1:2" ht="23.25">
      <c r="A97" s="6"/>
      <c r="B97" s="6"/>
    </row>
    <row r="98" spans="1:2" ht="23.25">
      <c r="A98" s="6"/>
      <c r="B98" s="6"/>
    </row>
  </sheetData>
  <sheetProtection/>
  <mergeCells count="5">
    <mergeCell ref="A1:B1"/>
    <mergeCell ref="A26:B26"/>
    <mergeCell ref="A34:B34"/>
    <mergeCell ref="A78:B78"/>
    <mergeCell ref="A72:B72"/>
  </mergeCells>
  <printOptions/>
  <pageMargins left="0.75" right="0.5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Mr.KKD</cp:lastModifiedBy>
  <cp:lastPrinted>2017-01-13T07:10:15Z</cp:lastPrinted>
  <dcterms:created xsi:type="dcterms:W3CDTF">2009-12-02T07:08:11Z</dcterms:created>
  <dcterms:modified xsi:type="dcterms:W3CDTF">2017-06-09T08:14:02Z</dcterms:modified>
  <cp:category/>
  <cp:version/>
  <cp:contentType/>
  <cp:contentStatus/>
</cp:coreProperties>
</file>